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CENSOS\ENCUESTAS_DE_CONSTRUCCION\Boletín Censo de Construcción II, Trimestre 2022\"/>
    </mc:Choice>
  </mc:AlternateContent>
  <bookViews>
    <workbookView xWindow="0" yWindow="0" windowWidth="27375" windowHeight="10845"/>
  </bookViews>
  <sheets>
    <sheet name="Cuadro_5" sheetId="4" r:id="rId1"/>
  </sheets>
  <definedNames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" l="1"/>
  <c r="I38" i="4"/>
  <c r="H38" i="4"/>
  <c r="G38" i="4"/>
  <c r="F38" i="4"/>
  <c r="E38" i="4"/>
  <c r="B44" i="4"/>
  <c r="C44" i="4"/>
  <c r="D44" i="4"/>
  <c r="B21" i="4"/>
  <c r="C21" i="4"/>
  <c r="D21" i="4"/>
  <c r="H18" i="4"/>
  <c r="E46" i="4" l="1"/>
  <c r="F46" i="4"/>
  <c r="G46" i="4"/>
  <c r="H46" i="4"/>
  <c r="I46" i="4"/>
  <c r="J46" i="4"/>
  <c r="D52" i="4"/>
  <c r="C52" i="4"/>
  <c r="B52" i="4"/>
  <c r="J18" i="4" l="1"/>
  <c r="I18" i="4"/>
  <c r="G18" i="4"/>
  <c r="F18" i="4"/>
  <c r="E18" i="4"/>
  <c r="J13" i="4"/>
  <c r="I13" i="4"/>
  <c r="H13" i="4"/>
  <c r="G13" i="4"/>
  <c r="F13" i="4"/>
  <c r="E13" i="4"/>
  <c r="D15" i="4" l="1"/>
  <c r="C15" i="4"/>
  <c r="B15" i="4"/>
  <c r="C14" i="4"/>
  <c r="B14" i="4"/>
  <c r="D14" i="4"/>
  <c r="B41" i="4" l="1"/>
  <c r="C41" i="4"/>
  <c r="D41" i="4"/>
  <c r="B48" i="4"/>
  <c r="C48" i="4"/>
  <c r="F53" i="4"/>
  <c r="G53" i="4"/>
  <c r="E53" i="4"/>
  <c r="I53" i="4"/>
  <c r="J53" i="4"/>
  <c r="H53" i="4"/>
  <c r="D54" i="4"/>
  <c r="C54" i="4"/>
  <c r="B54" i="4"/>
  <c r="J12" i="4" l="1"/>
  <c r="I12" i="4"/>
  <c r="B59" i="4" l="1"/>
  <c r="C59" i="4"/>
  <c r="D59" i="4"/>
  <c r="B34" i="4" l="1"/>
  <c r="C34" i="4"/>
  <c r="D34" i="4"/>
  <c r="B51" i="4"/>
  <c r="C51" i="4"/>
  <c r="D51" i="4"/>
  <c r="E12" i="4" l="1"/>
  <c r="C19" i="4"/>
  <c r="D19" i="4"/>
  <c r="B42" i="4" l="1"/>
  <c r="D37" i="4"/>
  <c r="D55" i="4"/>
  <c r="C55" i="4"/>
  <c r="B55" i="4"/>
  <c r="D42" i="4"/>
  <c r="C42" i="4"/>
  <c r="D39" i="4"/>
  <c r="C39" i="4"/>
  <c r="B39" i="4"/>
  <c r="D36" i="4"/>
  <c r="C36" i="4"/>
  <c r="B36" i="4"/>
  <c r="B37" i="4"/>
  <c r="C37" i="4"/>
  <c r="D31" i="4"/>
  <c r="C31" i="4"/>
  <c r="B31" i="4"/>
  <c r="D20" i="4"/>
  <c r="C20" i="4"/>
  <c r="B20" i="4"/>
  <c r="B16" i="4"/>
  <c r="B13" i="4" s="1"/>
  <c r="B12" i="4" s="1"/>
  <c r="C16" i="4"/>
  <c r="C13" i="4" s="1"/>
  <c r="C12" i="4" s="1"/>
  <c r="D16" i="4"/>
  <c r="D13" i="4" s="1"/>
  <c r="D12" i="4" s="1"/>
  <c r="D58" i="4" l="1"/>
  <c r="C58" i="4"/>
  <c r="B58" i="4"/>
  <c r="D57" i="4"/>
  <c r="C57" i="4"/>
  <c r="B57" i="4"/>
  <c r="D56" i="4"/>
  <c r="C56" i="4"/>
  <c r="B56" i="4"/>
  <c r="E45" i="4"/>
  <c r="D50" i="4"/>
  <c r="C50" i="4"/>
  <c r="B50" i="4"/>
  <c r="D49" i="4"/>
  <c r="C49" i="4"/>
  <c r="B49" i="4"/>
  <c r="D48" i="4"/>
  <c r="D47" i="4"/>
  <c r="C47" i="4"/>
  <c r="B47" i="4"/>
  <c r="D43" i="4"/>
  <c r="C43" i="4"/>
  <c r="B43" i="4"/>
  <c r="D40" i="4"/>
  <c r="C40" i="4"/>
  <c r="B40" i="4"/>
  <c r="D35" i="4"/>
  <c r="C35" i="4"/>
  <c r="B35" i="4"/>
  <c r="D33" i="4"/>
  <c r="C33" i="4"/>
  <c r="B33" i="4"/>
  <c r="D32" i="4"/>
  <c r="C32" i="4"/>
  <c r="B32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B19" i="4"/>
  <c r="H12" i="4"/>
  <c r="G12" i="4"/>
  <c r="F12" i="4"/>
  <c r="C53" i="4" l="1"/>
  <c r="B53" i="4"/>
  <c r="B46" i="4"/>
  <c r="C46" i="4"/>
  <c r="C45" i="4" s="1"/>
  <c r="D46" i="4"/>
  <c r="B38" i="4"/>
  <c r="D38" i="4"/>
  <c r="C38" i="4"/>
  <c r="D18" i="4"/>
  <c r="C18" i="4"/>
  <c r="B18" i="4"/>
  <c r="D53" i="4"/>
  <c r="F45" i="4"/>
  <c r="I45" i="4"/>
  <c r="H17" i="4"/>
  <c r="I17" i="4"/>
  <c r="J17" i="4"/>
  <c r="E17" i="4"/>
  <c r="E11" i="4" s="1"/>
  <c r="J45" i="4"/>
  <c r="F17" i="4"/>
  <c r="G17" i="4"/>
  <c r="G45" i="4"/>
  <c r="H45" i="4"/>
  <c r="B17" i="4" l="1"/>
  <c r="J11" i="4"/>
  <c r="H11" i="4"/>
  <c r="I11" i="4"/>
  <c r="B45" i="4"/>
  <c r="F11" i="4"/>
  <c r="G11" i="4"/>
  <c r="C17" i="4"/>
  <c r="C11" i="4" s="1"/>
  <c r="D17" i="4"/>
  <c r="D45" i="4"/>
  <c r="B11" i="4" l="1"/>
  <c r="D11" i="4"/>
</calcChain>
</file>

<file path=xl/sharedStrings.xml><?xml version="1.0" encoding="utf-8"?>
<sst xmlns="http://schemas.openxmlformats.org/spreadsheetml/2006/main" count="72" uniqueCount="64">
  <si>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</si>
  <si>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</si>
  <si>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</si>
  <si>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</si>
  <si>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</si>
  <si>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</si>
  <si>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Cristóbal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</si>
  <si>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</si>
  <si>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</si>
  <si>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</si>
  <si>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</si>
  <si>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</si>
  <si>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</si>
  <si>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</si>
  <si>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</si>
  <si>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</si>
  <si>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</si>
  <si>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</si>
  <si>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</si>
  <si>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</si>
  <si>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</si>
  <si>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</si>
  <si>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Juan Demóstenes Arosemena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</si>
  <si>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</si>
  <si>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</si>
  <si>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</si>
  <si>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</si>
  <si>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</si>
  <si>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</si>
  <si>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</si>
  <si>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El Arado</t>
  </si>
  <si>
    <t>Herrera</t>
  </si>
  <si>
    <t>Playa Leona</t>
  </si>
  <si>
    <t>Veracruz</t>
  </si>
  <si>
    <t>Juan Díaz</t>
  </si>
  <si>
    <t>Las Mañanitas</t>
  </si>
  <si>
    <t>Pueblo Nuevo</t>
  </si>
  <si>
    <t>San Martín</t>
  </si>
  <si>
    <t>Parque Lefevre</t>
  </si>
  <si>
    <t>Arnulfo Arias</t>
  </si>
  <si>
    <t>Omar Torrijos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</si>
  <si>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</si>
  <si>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</si>
  <si>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</si>
  <si>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</si>
  <si>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</si>
  <si>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</si>
  <si>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</si>
  <si>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</si>
  <si>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</si>
  <si>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Vista Alegre</t>
  </si>
  <si>
    <t>San Felipe</t>
  </si>
  <si>
    <t xml:space="preserve">NOTA: Obras que iniciaron el proceso de construcción en el período de referencia. </t>
  </si>
  <si>
    <t>Burunga</t>
  </si>
  <si>
    <t>José Domingo Espinar</t>
  </si>
  <si>
    <t>Belisario Frías</t>
  </si>
  <si>
    <t xml:space="preserve">  Barrio Norte</t>
  </si>
  <si>
    <t xml:space="preserve"> Y CORREGIMIENTO: SEGUNDO TRIMESTRE 2022 (P) </t>
  </si>
  <si>
    <t xml:space="preserve">  Buena Vista</t>
  </si>
  <si>
    <t>Arosemena</t>
  </si>
  <si>
    <t>Betania</t>
  </si>
  <si>
    <t>Victoriano Lorenzo</t>
  </si>
  <si>
    <t>Fuente: Constructoras, inmobiliarias y personas particulares.</t>
  </si>
  <si>
    <t>Arraiján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</si>
</sst>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7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/>
    </xf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165" fontId="1" fillId="3" borderId="0" xfId="1" applyNumberFormat="1" applyFill="1" applyAlignment="1">
      <alignment horizontal="left" indent="2"/>
    </xf>
    <xf numFmtId="165" fontId="1" fillId="3" borderId="4" xfId="1" applyNumberFormat="1" applyFill="1" applyBorder="1"/>
    <xf numFmtId="165" fontId="1" fillId="3" borderId="5" xfId="1" applyNumberFormat="1" applyFill="1" applyBorder="1"/>
    <xf numFmtId="165" fontId="1" fillId="3" borderId="0" xfId="1" applyNumberFormat="1" applyFill="1" applyAlignment="1">
      <alignment horizontal="left"/>
    </xf>
    <xf numFmtId="165" fontId="4" fillId="3" borderId="5" xfId="0" applyNumberFormat="1" applyFont="1" applyFill="1" applyBorder="1"/>
    <xf numFmtId="165" fontId="4" fillId="3" borderId="4" xfId="0" applyNumberFormat="1" applyFont="1" applyFill="1" applyBorder="1"/>
    <xf numFmtId="165" fontId="1" fillId="3" borderId="0" xfId="1" applyNumberFormat="1" applyFill="1" applyAlignment="1">
      <alignment horizontal="left" indent="4"/>
    </xf>
    <xf numFmtId="165" fontId="1" fillId="3" borderId="0" xfId="1" applyNumberFormat="1" applyFill="1"/>
    <xf numFmtId="0" fontId="1" fillId="3" borderId="0" xfId="1" applyFill="1"/>
    <xf numFmtId="164" fontId="1" fillId="3" borderId="0" xfId="3" applyNumberFormat="1" applyFont="1" applyFill="1" applyBorder="1" applyAlignment="1">
      <alignment horizontal="left"/>
    </xf>
    <xf numFmtId="165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5" fontId="1" fillId="3" borderId="6" xfId="1" applyNumberFormat="1" applyFill="1" applyBorder="1" applyAlignment="1">
      <alignment horizontal="left" indent="4"/>
    </xf>
    <xf numFmtId="49" fontId="1" fillId="3" borderId="0" xfId="1" applyNumberFormat="1" applyFill="1"/>
    <xf numFmtId="165" fontId="1" fillId="3" borderId="1" xfId="1" applyNumberFormat="1" applyFill="1" applyBorder="1"/>
    <xf numFmtId="165" fontId="1" fillId="3" borderId="7" xfId="1" applyNumberFormat="1" applyFill="1" applyBorder="1" applyAlignment="1">
      <alignment horizontal="left" indent="4"/>
    </xf>
    <xf numFmtId="0" fontId="5" fillId="0" borderId="0" xfId="0" applyFont="1"/>
    <xf numFmtId="0" fontId="5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3" borderId="0" xfId="0" applyFont="1" applyFill="1"/>
    <xf numFmtId="165" fontId="1" fillId="3" borderId="0" xfId="1" applyNumberFormat="1" applyFill="1" applyAlignment="1">
      <alignment horizontal="center"/>
    </xf>
    <xf numFmtId="164" fontId="1" fillId="3" borderId="0" xfId="4" applyNumberFormat="1" applyFont="1" applyFill="1" applyBorder="1" applyAlignment="1">
      <alignment horizontal="left"/>
    </xf>
  </cellXfs>
  <cellStyles count="5">
    <cellStyle name="Millares [0] 2" xfId="4"/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3"/>
  <sheetViews>
    <sheetView tabSelected="1" zoomScale="82" zoomScaleNormal="82" zoomScaleSheetLayoutView="110" workbookViewId="0">
      <selection activeCell="Q74" sqref="Q74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4.42578125" customWidth="1"/>
    <col min="6" max="6" width="14.5703125" customWidth="1"/>
    <col min="7" max="7" width="14.28515625" customWidth="1"/>
    <col min="8" max="8" width="13.5703125" customWidth="1"/>
    <col min="9" max="9" width="14.7109375" customWidth="1"/>
    <col min="10" max="10" width="14.42578125" customWidth="1"/>
    <col min="13" max="13" width="28.85546875" customWidth="1"/>
  </cols>
  <sheetData>
    <row r="1" spans="1:32" s="24" customFormat="1" ht="12.75" x14ac:dyDescent="0.2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s="24" customFormat="1" ht="12.75" x14ac:dyDescent="0.2">
      <c r="A2" s="28" t="s">
        <v>43</v>
      </c>
      <c r="B2" s="28"/>
      <c r="C2" s="28"/>
      <c r="D2" s="28"/>
      <c r="E2" s="28"/>
      <c r="F2" s="28"/>
      <c r="G2" s="28"/>
      <c r="H2" s="28"/>
      <c r="I2" s="28"/>
      <c r="J2" s="28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 s="24" customFormat="1" ht="12.75" x14ac:dyDescent="0.2">
      <c r="A3" s="27" t="s">
        <v>44</v>
      </c>
      <c r="B3" s="27"/>
      <c r="C3" s="27"/>
      <c r="D3" s="27"/>
      <c r="E3" s="27"/>
      <c r="F3" s="27"/>
      <c r="G3" s="27"/>
      <c r="H3" s="27"/>
      <c r="I3" s="27"/>
      <c r="J3" s="27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 s="24" customFormat="1" ht="12.95" x14ac:dyDescent="0.2">
      <c r="A4" s="25"/>
      <c r="B4" s="25"/>
      <c r="C4" s="25"/>
      <c r="D4" s="25"/>
      <c r="E4" s="25"/>
      <c r="F4" s="25"/>
      <c r="G4" s="25"/>
      <c r="H4" s="25"/>
      <c r="I4" s="2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 x14ac:dyDescent="0.25">
      <c r="A5" s="29" t="s">
        <v>49</v>
      </c>
      <c r="B5" s="29"/>
      <c r="C5" s="29"/>
      <c r="D5" s="29"/>
      <c r="E5" s="29"/>
      <c r="F5" s="29"/>
      <c r="G5" s="29"/>
      <c r="H5" s="29"/>
      <c r="I5" s="29"/>
      <c r="J5" s="29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x14ac:dyDescent="0.25">
      <c r="A6" s="29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x14ac:dyDescent="0.25">
      <c r="A7" s="29" t="s">
        <v>57</v>
      </c>
      <c r="B7" s="29"/>
      <c r="C7" s="29"/>
      <c r="D7" s="29"/>
      <c r="E7" s="29"/>
      <c r="F7" s="29"/>
      <c r="G7" s="29"/>
      <c r="H7" s="29"/>
      <c r="I7" s="29"/>
      <c r="J7" s="29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9.75" customHeight="1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ht="15" customHeight="1" x14ac:dyDescent="0.25">
      <c r="A9" s="30" t="s">
        <v>46</v>
      </c>
      <c r="B9" s="32" t="s">
        <v>0</v>
      </c>
      <c r="C9" s="32"/>
      <c r="D9" s="33"/>
      <c r="E9" s="32" t="s">
        <v>1</v>
      </c>
      <c r="F9" s="32"/>
      <c r="G9" s="33"/>
      <c r="H9" s="32" t="s">
        <v>41</v>
      </c>
      <c r="I9" s="32"/>
      <c r="J9" s="33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44.25" customHeight="1" x14ac:dyDescent="0.25">
      <c r="A10" s="31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2" t="s">
        <v>4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ht="18" customHeight="1" x14ac:dyDescent="0.25">
      <c r="A11" s="3" t="s">
        <v>5</v>
      </c>
      <c r="B11" s="4">
        <f t="shared" ref="B11:J11" si="0">+B12+B17+B45</f>
        <v>1939</v>
      </c>
      <c r="C11" s="4">
        <f t="shared" si="0"/>
        <v>257690</v>
      </c>
      <c r="D11" s="4">
        <f t="shared" si="0"/>
        <v>557072</v>
      </c>
      <c r="E11" s="4">
        <f t="shared" si="0"/>
        <v>1910</v>
      </c>
      <c r="F11" s="4">
        <f t="shared" si="0"/>
        <v>130854</v>
      </c>
      <c r="G11" s="4">
        <f t="shared" si="0"/>
        <v>311249</v>
      </c>
      <c r="H11" s="4">
        <f t="shared" si="0"/>
        <v>29</v>
      </c>
      <c r="I11" s="4">
        <f t="shared" si="0"/>
        <v>126836</v>
      </c>
      <c r="J11" s="5">
        <f t="shared" si="0"/>
        <v>245823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18" customHeight="1" x14ac:dyDescent="0.25">
      <c r="A12" s="9" t="s">
        <v>10</v>
      </c>
      <c r="B12" s="4">
        <f>+B13</f>
        <v>7</v>
      </c>
      <c r="C12" s="4">
        <f>+C13</f>
        <v>96831</v>
      </c>
      <c r="D12" s="4">
        <f>+D13</f>
        <v>134215</v>
      </c>
      <c r="E12" s="4">
        <f>+E13</f>
        <v>0</v>
      </c>
      <c r="F12" s="4">
        <f t="shared" ref="F12:H12" si="1">+F13</f>
        <v>0</v>
      </c>
      <c r="G12" s="4">
        <f t="shared" si="1"/>
        <v>0</v>
      </c>
      <c r="H12" s="4">
        <f t="shared" si="1"/>
        <v>7</v>
      </c>
      <c r="I12" s="4">
        <f>+I13</f>
        <v>96831</v>
      </c>
      <c r="J12" s="5">
        <f>+J13</f>
        <v>134215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18" customHeight="1" x14ac:dyDescent="0.25">
      <c r="A13" s="6" t="s">
        <v>10</v>
      </c>
      <c r="B13" s="4">
        <f t="shared" ref="B13:J13" si="2">SUM(B14:B16)</f>
        <v>7</v>
      </c>
      <c r="C13" s="4">
        <f t="shared" si="2"/>
        <v>96831</v>
      </c>
      <c r="D13" s="4">
        <f t="shared" si="2"/>
        <v>134215</v>
      </c>
      <c r="E13" s="4">
        <f t="shared" si="2"/>
        <v>0</v>
      </c>
      <c r="F13" s="4">
        <f t="shared" si="2"/>
        <v>0</v>
      </c>
      <c r="G13" s="4">
        <f t="shared" si="2"/>
        <v>0</v>
      </c>
      <c r="H13" s="4">
        <f t="shared" si="2"/>
        <v>7</v>
      </c>
      <c r="I13" s="4">
        <f t="shared" si="2"/>
        <v>96831</v>
      </c>
      <c r="J13" s="5">
        <f t="shared" si="2"/>
        <v>134215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18" customHeight="1" x14ac:dyDescent="0.25">
      <c r="A14" s="12" t="s">
        <v>56</v>
      </c>
      <c r="B14" s="4">
        <f t="shared" ref="B14:C16" si="3">+E14+H14</f>
        <v>1</v>
      </c>
      <c r="C14" s="4">
        <f t="shared" si="3"/>
        <v>1657</v>
      </c>
      <c r="D14" s="4">
        <f t="shared" ref="D14" si="4">+G14+J14</f>
        <v>13809</v>
      </c>
      <c r="E14" s="7">
        <v>0</v>
      </c>
      <c r="F14" s="7">
        <v>0</v>
      </c>
      <c r="G14" s="7">
        <v>0</v>
      </c>
      <c r="H14" s="7">
        <v>1</v>
      </c>
      <c r="I14" s="7">
        <v>1657</v>
      </c>
      <c r="J14" s="8">
        <v>13809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8" customHeight="1" x14ac:dyDescent="0.25">
      <c r="A15" s="12" t="s">
        <v>58</v>
      </c>
      <c r="B15" s="4">
        <f t="shared" si="3"/>
        <v>5</v>
      </c>
      <c r="C15" s="4">
        <f t="shared" si="3"/>
        <v>1954</v>
      </c>
      <c r="D15" s="4">
        <f>+G15+J15</f>
        <v>5319</v>
      </c>
      <c r="E15" s="7">
        <v>0</v>
      </c>
      <c r="F15" s="7">
        <v>0</v>
      </c>
      <c r="G15" s="7">
        <v>0</v>
      </c>
      <c r="H15" s="7">
        <v>5</v>
      </c>
      <c r="I15" s="7">
        <v>1954</v>
      </c>
      <c r="J15" s="8">
        <v>5319</v>
      </c>
      <c r="K15" s="26"/>
      <c r="L15" s="26"/>
      <c r="M15" s="9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ht="18" customHeight="1" x14ac:dyDescent="0.25">
      <c r="A16" s="12" t="s">
        <v>6</v>
      </c>
      <c r="B16" s="4">
        <f t="shared" si="3"/>
        <v>1</v>
      </c>
      <c r="C16" s="4">
        <f t="shared" si="3"/>
        <v>93220</v>
      </c>
      <c r="D16" s="4">
        <f>+G16+J16</f>
        <v>115087</v>
      </c>
      <c r="E16" s="7">
        <v>0</v>
      </c>
      <c r="F16" s="7">
        <v>0</v>
      </c>
      <c r="G16" s="7">
        <v>0</v>
      </c>
      <c r="H16" s="7">
        <v>1</v>
      </c>
      <c r="I16" s="7">
        <v>93220</v>
      </c>
      <c r="J16" s="8">
        <v>115087</v>
      </c>
      <c r="K16" s="26"/>
      <c r="L16" s="26"/>
      <c r="M16" s="9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ht="18" customHeight="1" x14ac:dyDescent="0.25">
      <c r="A17" s="9" t="s">
        <v>8</v>
      </c>
      <c r="B17" s="4">
        <f t="shared" ref="B17:J17" si="5">+B18+B38</f>
        <v>634</v>
      </c>
      <c r="C17" s="4">
        <f t="shared" si="5"/>
        <v>74660</v>
      </c>
      <c r="D17" s="4">
        <f t="shared" si="5"/>
        <v>282130</v>
      </c>
      <c r="E17" s="4">
        <f t="shared" si="5"/>
        <v>616</v>
      </c>
      <c r="F17" s="4">
        <f t="shared" si="5"/>
        <v>50996</v>
      </c>
      <c r="G17" s="4">
        <f t="shared" si="5"/>
        <v>194288</v>
      </c>
      <c r="H17" s="4">
        <f t="shared" si="5"/>
        <v>18</v>
      </c>
      <c r="I17" s="4">
        <f t="shared" si="5"/>
        <v>23664</v>
      </c>
      <c r="J17" s="5">
        <f t="shared" si="5"/>
        <v>87842</v>
      </c>
      <c r="K17" s="26"/>
      <c r="L17" s="26"/>
      <c r="M17" s="9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ht="18" customHeight="1" x14ac:dyDescent="0.25">
      <c r="A18" s="6" t="s">
        <v>8</v>
      </c>
      <c r="B18" s="4">
        <f t="shared" ref="B18:J18" si="6">SUM(B19:B37)</f>
        <v>622</v>
      </c>
      <c r="C18" s="4">
        <f t="shared" si="6"/>
        <v>73787</v>
      </c>
      <c r="D18" s="4">
        <f t="shared" si="6"/>
        <v>279609</v>
      </c>
      <c r="E18" s="4">
        <f t="shared" si="6"/>
        <v>605</v>
      </c>
      <c r="F18" s="4">
        <f t="shared" si="6"/>
        <v>50408</v>
      </c>
      <c r="G18" s="4">
        <f t="shared" si="6"/>
        <v>192147</v>
      </c>
      <c r="H18" s="4">
        <f t="shared" si="6"/>
        <v>17</v>
      </c>
      <c r="I18" s="4">
        <f t="shared" si="6"/>
        <v>23379</v>
      </c>
      <c r="J18" s="5">
        <f t="shared" si="6"/>
        <v>87462</v>
      </c>
      <c r="K18" s="26"/>
      <c r="L18" s="26"/>
      <c r="M18" s="9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 ht="18" customHeight="1" x14ac:dyDescent="0.25">
      <c r="A19" s="12" t="s">
        <v>45</v>
      </c>
      <c r="B19" s="4">
        <f t="shared" ref="B19:D20" si="7">+E19+H19</f>
        <v>6</v>
      </c>
      <c r="C19" s="4">
        <f>+F19+I19</f>
        <v>1935</v>
      </c>
      <c r="D19" s="4">
        <f>+G19+J19</f>
        <v>12310</v>
      </c>
      <c r="E19" s="7">
        <v>5</v>
      </c>
      <c r="F19" s="7">
        <v>601</v>
      </c>
      <c r="G19" s="7">
        <v>3418</v>
      </c>
      <c r="H19" s="7">
        <v>1</v>
      </c>
      <c r="I19" s="7">
        <v>1334</v>
      </c>
      <c r="J19" s="8">
        <v>8892</v>
      </c>
      <c r="K19" s="26"/>
      <c r="L19" s="26"/>
      <c r="M19" s="9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 ht="18" customHeight="1" x14ac:dyDescent="0.25">
      <c r="A20" s="12" t="s">
        <v>19</v>
      </c>
      <c r="B20" s="4">
        <f t="shared" si="7"/>
        <v>2</v>
      </c>
      <c r="C20" s="4">
        <f t="shared" si="7"/>
        <v>31</v>
      </c>
      <c r="D20" s="4">
        <f t="shared" si="7"/>
        <v>90</v>
      </c>
      <c r="E20" s="7">
        <v>2</v>
      </c>
      <c r="F20" s="7">
        <v>31</v>
      </c>
      <c r="G20" s="7">
        <v>90</v>
      </c>
      <c r="H20" s="7">
        <v>0</v>
      </c>
      <c r="I20" s="7">
        <v>0</v>
      </c>
      <c r="J20" s="8">
        <v>0</v>
      </c>
      <c r="K20" s="26"/>
      <c r="L20" s="26"/>
      <c r="M20" s="9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 ht="18" customHeight="1" x14ac:dyDescent="0.25">
      <c r="A21" s="12" t="s">
        <v>60</v>
      </c>
      <c r="B21" s="4">
        <f t="shared" ref="B21" si="8">+E21+H21</f>
        <v>1</v>
      </c>
      <c r="C21" s="4">
        <f t="shared" ref="C21" si="9">+F21+I21</f>
        <v>196</v>
      </c>
      <c r="D21" s="4">
        <f t="shared" ref="D21" si="10">+G21+J21</f>
        <v>9801</v>
      </c>
      <c r="E21" s="7">
        <v>0</v>
      </c>
      <c r="F21" s="7">
        <v>0</v>
      </c>
      <c r="G21" s="7">
        <v>0</v>
      </c>
      <c r="H21" s="7">
        <v>1</v>
      </c>
      <c r="I21" s="7">
        <v>196</v>
      </c>
      <c r="J21" s="8">
        <v>9801</v>
      </c>
      <c r="K21" s="26"/>
      <c r="L21" s="26"/>
      <c r="M21" s="9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18" customHeight="1" x14ac:dyDescent="0.25">
      <c r="A22" s="12" t="s">
        <v>18</v>
      </c>
      <c r="B22" s="4">
        <f t="shared" ref="B22:D37" si="11">+E22+H22</f>
        <v>90</v>
      </c>
      <c r="C22" s="4">
        <f t="shared" si="11"/>
        <v>4922</v>
      </c>
      <c r="D22" s="4">
        <f t="shared" si="11"/>
        <v>10749</v>
      </c>
      <c r="E22" s="7">
        <v>90</v>
      </c>
      <c r="F22" s="7">
        <v>4922</v>
      </c>
      <c r="G22" s="7">
        <v>10749</v>
      </c>
      <c r="H22" s="7">
        <v>0</v>
      </c>
      <c r="I22" s="7">
        <v>0</v>
      </c>
      <c r="J22" s="8">
        <v>0</v>
      </c>
      <c r="K22" s="26"/>
      <c r="L22" s="26"/>
      <c r="M22" s="9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ht="18" customHeight="1" x14ac:dyDescent="0.25">
      <c r="A23" s="12" t="s">
        <v>17</v>
      </c>
      <c r="B23" s="4">
        <f t="shared" si="11"/>
        <v>21</v>
      </c>
      <c r="C23" s="4">
        <f t="shared" si="11"/>
        <v>251</v>
      </c>
      <c r="D23" s="4">
        <f t="shared" si="11"/>
        <v>1260</v>
      </c>
      <c r="E23" s="7">
        <v>20</v>
      </c>
      <c r="F23" s="7">
        <v>229</v>
      </c>
      <c r="G23" s="7">
        <v>1231</v>
      </c>
      <c r="H23" s="7">
        <v>1</v>
      </c>
      <c r="I23" s="7">
        <v>22</v>
      </c>
      <c r="J23" s="8">
        <v>29</v>
      </c>
      <c r="K23" s="26"/>
      <c r="L23" s="26"/>
      <c r="M23" s="9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18" customHeight="1" x14ac:dyDescent="0.25">
      <c r="A24" s="12" t="s">
        <v>27</v>
      </c>
      <c r="B24" s="4">
        <f t="shared" si="11"/>
        <v>5</v>
      </c>
      <c r="C24" s="4">
        <f t="shared" si="11"/>
        <v>816</v>
      </c>
      <c r="D24" s="4">
        <f t="shared" si="11"/>
        <v>2040</v>
      </c>
      <c r="E24" s="7">
        <v>5</v>
      </c>
      <c r="F24" s="7">
        <v>816</v>
      </c>
      <c r="G24" s="7">
        <v>2040</v>
      </c>
      <c r="H24" s="7">
        <v>0</v>
      </c>
      <c r="I24" s="7">
        <v>0</v>
      </c>
      <c r="J24" s="8">
        <v>0</v>
      </c>
      <c r="K24" s="26"/>
      <c r="L24" s="26"/>
      <c r="M24" s="9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ht="18" customHeight="1" x14ac:dyDescent="0.25">
      <c r="A25" s="12" t="s">
        <v>28</v>
      </c>
      <c r="B25" s="4">
        <f t="shared" si="11"/>
        <v>15</v>
      </c>
      <c r="C25" s="4">
        <f t="shared" si="11"/>
        <v>3082</v>
      </c>
      <c r="D25" s="4">
        <f t="shared" si="11"/>
        <v>4331</v>
      </c>
      <c r="E25" s="7">
        <v>13</v>
      </c>
      <c r="F25" s="7">
        <v>2651</v>
      </c>
      <c r="G25" s="7">
        <v>3895</v>
      </c>
      <c r="H25" s="7">
        <v>2</v>
      </c>
      <c r="I25" s="7">
        <v>431</v>
      </c>
      <c r="J25" s="8">
        <v>436</v>
      </c>
      <c r="K25" s="26"/>
      <c r="L25" s="26"/>
      <c r="M25" s="9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 ht="18" customHeight="1" x14ac:dyDescent="0.25">
      <c r="A26" s="12" t="s">
        <v>34</v>
      </c>
      <c r="B26" s="4">
        <f t="shared" si="11"/>
        <v>33</v>
      </c>
      <c r="C26" s="4">
        <f t="shared" si="11"/>
        <v>28952</v>
      </c>
      <c r="D26" s="4">
        <f t="shared" si="11"/>
        <v>123053</v>
      </c>
      <c r="E26" s="7">
        <v>31</v>
      </c>
      <c r="F26" s="7">
        <v>9203</v>
      </c>
      <c r="G26" s="7">
        <v>76129</v>
      </c>
      <c r="H26" s="7">
        <v>2</v>
      </c>
      <c r="I26" s="7">
        <v>19749</v>
      </c>
      <c r="J26" s="8">
        <v>46924</v>
      </c>
      <c r="K26" s="26"/>
      <c r="L26" s="26"/>
      <c r="M26" s="9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32" ht="18" customHeight="1" x14ac:dyDescent="0.25">
      <c r="A27" s="12" t="s">
        <v>25</v>
      </c>
      <c r="B27" s="4">
        <f t="shared" si="11"/>
        <v>36</v>
      </c>
      <c r="C27" s="4">
        <f t="shared" si="11"/>
        <v>526</v>
      </c>
      <c r="D27" s="4">
        <f t="shared" si="11"/>
        <v>2779</v>
      </c>
      <c r="E27" s="7">
        <v>35</v>
      </c>
      <c r="F27" s="7">
        <v>398</v>
      </c>
      <c r="G27" s="7">
        <v>2609</v>
      </c>
      <c r="H27" s="7">
        <v>1</v>
      </c>
      <c r="I27" s="7">
        <v>128</v>
      </c>
      <c r="J27" s="8">
        <v>170</v>
      </c>
      <c r="K27" s="26"/>
      <c r="L27" s="26"/>
      <c r="M27" s="9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ht="18" customHeight="1" x14ac:dyDescent="0.25">
      <c r="A28" s="12" t="s">
        <v>16</v>
      </c>
      <c r="B28" s="4">
        <f t="shared" si="11"/>
        <v>102</v>
      </c>
      <c r="C28" s="4">
        <f t="shared" si="11"/>
        <v>17137</v>
      </c>
      <c r="D28" s="4">
        <f t="shared" si="11"/>
        <v>39665</v>
      </c>
      <c r="E28" s="7">
        <v>101</v>
      </c>
      <c r="F28" s="7">
        <v>17121</v>
      </c>
      <c r="G28" s="7">
        <v>39604</v>
      </c>
      <c r="H28" s="7">
        <v>1</v>
      </c>
      <c r="I28" s="7">
        <v>16</v>
      </c>
      <c r="J28" s="8">
        <v>61</v>
      </c>
      <c r="K28" s="26"/>
      <c r="L28" s="26"/>
      <c r="M28" s="9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ht="18" customHeight="1" x14ac:dyDescent="0.25">
      <c r="A29" s="12" t="s">
        <v>35</v>
      </c>
      <c r="B29" s="4">
        <f t="shared" si="11"/>
        <v>10</v>
      </c>
      <c r="C29" s="4">
        <f t="shared" si="11"/>
        <v>754</v>
      </c>
      <c r="D29" s="4">
        <f t="shared" si="11"/>
        <v>17117</v>
      </c>
      <c r="E29" s="7">
        <v>7</v>
      </c>
      <c r="F29" s="7">
        <v>80</v>
      </c>
      <c r="G29" s="7">
        <v>276</v>
      </c>
      <c r="H29" s="7">
        <v>3</v>
      </c>
      <c r="I29" s="7">
        <v>674</v>
      </c>
      <c r="J29" s="8">
        <v>16841</v>
      </c>
      <c r="K29" s="26"/>
      <c r="L29" s="26"/>
      <c r="M29" s="9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18" customHeight="1" x14ac:dyDescent="0.25">
      <c r="A30" s="12" t="s">
        <v>15</v>
      </c>
      <c r="B30" s="4">
        <f t="shared" si="11"/>
        <v>114</v>
      </c>
      <c r="C30" s="4">
        <f t="shared" si="11"/>
        <v>3046</v>
      </c>
      <c r="D30" s="4">
        <f t="shared" si="11"/>
        <v>8621</v>
      </c>
      <c r="E30" s="7">
        <v>111</v>
      </c>
      <c r="F30" s="7">
        <v>2365</v>
      </c>
      <c r="G30" s="7">
        <v>5101</v>
      </c>
      <c r="H30" s="7">
        <v>3</v>
      </c>
      <c r="I30" s="7">
        <v>681</v>
      </c>
      <c r="J30" s="8">
        <v>3520</v>
      </c>
      <c r="K30" s="26"/>
      <c r="L30" s="26"/>
      <c r="M30" s="13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18" customHeight="1" x14ac:dyDescent="0.25">
      <c r="A31" s="12" t="s">
        <v>38</v>
      </c>
      <c r="B31" s="4">
        <f t="shared" ref="B31" si="12">+E31+H31</f>
        <v>2</v>
      </c>
      <c r="C31" s="4">
        <f t="shared" ref="C31" si="13">+F31+I31</f>
        <v>63</v>
      </c>
      <c r="D31" s="4">
        <f t="shared" ref="D31" si="14">+G31+J31</f>
        <v>171</v>
      </c>
      <c r="E31" s="7">
        <v>2</v>
      </c>
      <c r="F31" s="7">
        <v>63</v>
      </c>
      <c r="G31" s="7">
        <v>171</v>
      </c>
      <c r="H31" s="7">
        <v>0</v>
      </c>
      <c r="I31" s="7">
        <v>0</v>
      </c>
      <c r="J31" s="8">
        <v>0</v>
      </c>
      <c r="K31" s="26"/>
      <c r="L31" s="26"/>
      <c r="M31" s="9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ht="18" customHeight="1" x14ac:dyDescent="0.25">
      <c r="A32" s="12" t="s">
        <v>29</v>
      </c>
      <c r="B32" s="4">
        <f t="shared" si="11"/>
        <v>17</v>
      </c>
      <c r="C32" s="4">
        <f t="shared" si="11"/>
        <v>773</v>
      </c>
      <c r="D32" s="4">
        <f t="shared" si="11"/>
        <v>2167</v>
      </c>
      <c r="E32" s="7">
        <v>17</v>
      </c>
      <c r="F32" s="7">
        <v>773</v>
      </c>
      <c r="G32" s="7">
        <v>2167</v>
      </c>
      <c r="H32" s="7">
        <v>0</v>
      </c>
      <c r="I32" s="7">
        <v>0</v>
      </c>
      <c r="J32" s="8">
        <v>0</v>
      </c>
      <c r="K32" s="26"/>
      <c r="L32" s="26"/>
      <c r="M32" s="9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ht="18" customHeight="1" x14ac:dyDescent="0.25">
      <c r="A33" s="12" t="s">
        <v>36</v>
      </c>
      <c r="B33" s="4">
        <f t="shared" si="11"/>
        <v>1</v>
      </c>
      <c r="C33" s="4">
        <f t="shared" si="11"/>
        <v>2341</v>
      </c>
      <c r="D33" s="4">
        <f t="shared" si="11"/>
        <v>21285</v>
      </c>
      <c r="E33" s="7">
        <v>1</v>
      </c>
      <c r="F33" s="7">
        <v>2341</v>
      </c>
      <c r="G33" s="7">
        <v>21285</v>
      </c>
      <c r="H33" s="7">
        <v>0</v>
      </c>
      <c r="I33" s="7">
        <v>0</v>
      </c>
      <c r="J33" s="8">
        <v>0</v>
      </c>
      <c r="K33" s="26"/>
      <c r="L33" s="26"/>
      <c r="M33" s="3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18" customHeight="1" x14ac:dyDescent="0.25">
      <c r="A34" s="12" t="s">
        <v>51</v>
      </c>
      <c r="B34" s="4">
        <f t="shared" ref="B34" si="15">+E34+H34</f>
        <v>1</v>
      </c>
      <c r="C34" s="4">
        <f t="shared" ref="C34" si="16">+F34+I34</f>
        <v>19</v>
      </c>
      <c r="D34" s="4">
        <f t="shared" ref="D34" si="17">+G34+J34</f>
        <v>971</v>
      </c>
      <c r="E34" s="7">
        <v>1</v>
      </c>
      <c r="F34" s="7">
        <v>19</v>
      </c>
      <c r="G34" s="7">
        <v>971</v>
      </c>
      <c r="H34" s="7">
        <v>0</v>
      </c>
      <c r="I34" s="7">
        <v>0</v>
      </c>
      <c r="J34" s="8">
        <v>0</v>
      </c>
      <c r="K34" s="26"/>
      <c r="L34" s="26"/>
      <c r="M34" s="13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ht="18" customHeight="1" x14ac:dyDescent="0.25">
      <c r="A35" s="12" t="s">
        <v>37</v>
      </c>
      <c r="B35" s="4">
        <f t="shared" si="11"/>
        <v>2</v>
      </c>
      <c r="C35" s="4">
        <f t="shared" si="11"/>
        <v>61</v>
      </c>
      <c r="D35" s="4">
        <f t="shared" si="11"/>
        <v>327</v>
      </c>
      <c r="E35" s="7">
        <v>2</v>
      </c>
      <c r="F35" s="7">
        <v>61</v>
      </c>
      <c r="G35" s="7">
        <v>327</v>
      </c>
      <c r="H35" s="7">
        <v>0</v>
      </c>
      <c r="I35" s="7">
        <v>0</v>
      </c>
      <c r="J35" s="8">
        <v>0</v>
      </c>
      <c r="K35" s="26"/>
      <c r="L35" s="26"/>
      <c r="M35" s="9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8" customHeight="1" x14ac:dyDescent="0.25">
      <c r="A36" s="12" t="s">
        <v>14</v>
      </c>
      <c r="B36" s="4">
        <f t="shared" ref="B36" si="18">+E36+H36</f>
        <v>9</v>
      </c>
      <c r="C36" s="4">
        <f t="shared" ref="C36" si="19">+F36+I36</f>
        <v>1710</v>
      </c>
      <c r="D36" s="4">
        <f t="shared" ref="D36" si="20">+G36+J36</f>
        <v>3659</v>
      </c>
      <c r="E36" s="7">
        <v>8</v>
      </c>
      <c r="F36" s="7">
        <v>1662</v>
      </c>
      <c r="G36" s="7">
        <v>3535</v>
      </c>
      <c r="H36" s="7">
        <v>1</v>
      </c>
      <c r="I36" s="7">
        <v>48</v>
      </c>
      <c r="J36" s="8">
        <v>124</v>
      </c>
      <c r="K36" s="26"/>
      <c r="L36" s="26"/>
      <c r="M36" s="35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18" customHeight="1" x14ac:dyDescent="0.25">
      <c r="A37" s="12" t="s">
        <v>13</v>
      </c>
      <c r="B37" s="4">
        <f t="shared" si="11"/>
        <v>155</v>
      </c>
      <c r="C37" s="4">
        <f t="shared" si="11"/>
        <v>7172</v>
      </c>
      <c r="D37" s="4">
        <f>+G37+J37</f>
        <v>19213</v>
      </c>
      <c r="E37" s="7">
        <v>154</v>
      </c>
      <c r="F37" s="7">
        <v>7072</v>
      </c>
      <c r="G37" s="7">
        <v>18549</v>
      </c>
      <c r="H37" s="7">
        <v>1</v>
      </c>
      <c r="I37" s="7">
        <v>100</v>
      </c>
      <c r="J37" s="8">
        <v>664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ht="18" customHeight="1" x14ac:dyDescent="0.25">
      <c r="A38" s="6" t="s">
        <v>7</v>
      </c>
      <c r="B38" s="4">
        <f t="shared" ref="B38:J38" si="21">SUM(B39:B44)</f>
        <v>12</v>
      </c>
      <c r="C38" s="4">
        <f t="shared" si="21"/>
        <v>873</v>
      </c>
      <c r="D38" s="4">
        <f t="shared" si="21"/>
        <v>2521</v>
      </c>
      <c r="E38" s="4">
        <f t="shared" si="21"/>
        <v>11</v>
      </c>
      <c r="F38" s="4">
        <f t="shared" si="21"/>
        <v>588</v>
      </c>
      <c r="G38" s="4">
        <f t="shared" si="21"/>
        <v>2141</v>
      </c>
      <c r="H38" s="4">
        <f t="shared" si="21"/>
        <v>1</v>
      </c>
      <c r="I38" s="4">
        <f t="shared" si="21"/>
        <v>285</v>
      </c>
      <c r="J38" s="5">
        <f t="shared" si="21"/>
        <v>380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ht="18" customHeight="1" x14ac:dyDescent="0.25">
      <c r="A39" s="20" t="s">
        <v>39</v>
      </c>
      <c r="B39" s="4">
        <f t="shared" ref="B39" si="22">+E39+H39</f>
        <v>1</v>
      </c>
      <c r="C39" s="4">
        <f t="shared" ref="C39" si="23">+F39+I39</f>
        <v>285</v>
      </c>
      <c r="D39" s="5">
        <f t="shared" ref="D39" si="24">+G39+J39</f>
        <v>380</v>
      </c>
      <c r="E39" s="7">
        <v>0</v>
      </c>
      <c r="F39" s="7">
        <v>0</v>
      </c>
      <c r="G39" s="7">
        <v>0</v>
      </c>
      <c r="H39" s="7">
        <v>1</v>
      </c>
      <c r="I39" s="7">
        <v>285</v>
      </c>
      <c r="J39" s="8">
        <v>380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18" customHeight="1" x14ac:dyDescent="0.25">
      <c r="A40" s="12" t="s">
        <v>55</v>
      </c>
      <c r="B40" s="4">
        <f t="shared" ref="B40:D43" si="25">+E40+H40</f>
        <v>1</v>
      </c>
      <c r="C40" s="4">
        <f t="shared" si="25"/>
        <v>98</v>
      </c>
      <c r="D40" s="4">
        <f t="shared" si="25"/>
        <v>130</v>
      </c>
      <c r="E40" s="7">
        <v>1</v>
      </c>
      <c r="F40" s="7">
        <v>98</v>
      </c>
      <c r="G40" s="7">
        <v>130</v>
      </c>
      <c r="H40" s="7">
        <v>0</v>
      </c>
      <c r="I40" s="7">
        <v>0</v>
      </c>
      <c r="J40" s="8">
        <v>0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18" customHeight="1" x14ac:dyDescent="0.25">
      <c r="A41" s="12" t="s">
        <v>54</v>
      </c>
      <c r="B41" s="4">
        <f t="shared" ref="B41" si="26">+E41+H41</f>
        <v>3</v>
      </c>
      <c r="C41" s="4">
        <f t="shared" ref="C41" si="27">+F41+I41</f>
        <v>89</v>
      </c>
      <c r="D41" s="4">
        <f t="shared" ref="D41" si="28">+G41+J41</f>
        <v>192</v>
      </c>
      <c r="E41" s="7">
        <v>3</v>
      </c>
      <c r="F41" s="7">
        <v>89</v>
      </c>
      <c r="G41" s="7">
        <v>192</v>
      </c>
      <c r="H41" s="7">
        <v>0</v>
      </c>
      <c r="I41" s="7">
        <v>0</v>
      </c>
      <c r="J41" s="8">
        <v>0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18" customHeight="1" x14ac:dyDescent="0.25">
      <c r="A42" s="20" t="s">
        <v>40</v>
      </c>
      <c r="B42" s="4">
        <f>+E42+H42</f>
        <v>3</v>
      </c>
      <c r="C42" s="4">
        <f t="shared" ref="C42" si="29">+F42+I42</f>
        <v>54</v>
      </c>
      <c r="D42" s="5">
        <f t="shared" ref="D42" si="30">+G42+J42</f>
        <v>163</v>
      </c>
      <c r="E42" s="7">
        <v>3</v>
      </c>
      <c r="F42" s="7">
        <v>54</v>
      </c>
      <c r="G42" s="7">
        <v>163</v>
      </c>
      <c r="H42" s="7">
        <v>0</v>
      </c>
      <c r="I42" s="7">
        <v>0</v>
      </c>
      <c r="J42" s="8">
        <v>0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ht="18" customHeight="1" x14ac:dyDescent="0.25">
      <c r="A43" s="20" t="s">
        <v>20</v>
      </c>
      <c r="B43" s="4">
        <f t="shared" si="25"/>
        <v>1</v>
      </c>
      <c r="C43" s="4">
        <f t="shared" si="25"/>
        <v>204</v>
      </c>
      <c r="D43" s="5">
        <f t="shared" si="25"/>
        <v>1360</v>
      </c>
      <c r="E43" s="7">
        <v>1</v>
      </c>
      <c r="F43" s="7">
        <v>204</v>
      </c>
      <c r="G43" s="7">
        <v>1360</v>
      </c>
      <c r="H43" s="7">
        <v>0</v>
      </c>
      <c r="I43" s="7">
        <v>0</v>
      </c>
      <c r="J43" s="8">
        <v>0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18" customHeight="1" x14ac:dyDescent="0.25">
      <c r="A44" s="12" t="s">
        <v>61</v>
      </c>
      <c r="B44" s="4">
        <f t="shared" ref="B44" si="31">+E44+H44</f>
        <v>3</v>
      </c>
      <c r="C44" s="4">
        <f t="shared" ref="C44" si="32">+F44+I44</f>
        <v>143</v>
      </c>
      <c r="D44" s="5">
        <f t="shared" ref="D44" si="33">+G44+J44</f>
        <v>296</v>
      </c>
      <c r="E44" s="7">
        <v>3</v>
      </c>
      <c r="F44" s="7">
        <v>143</v>
      </c>
      <c r="G44" s="7">
        <v>296</v>
      </c>
      <c r="H44" s="7">
        <v>0</v>
      </c>
      <c r="I44" s="7">
        <v>0</v>
      </c>
      <c r="J44" s="8">
        <v>0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18" customHeight="1" x14ac:dyDescent="0.25">
      <c r="A45" s="9" t="s">
        <v>11</v>
      </c>
      <c r="B45" s="11">
        <f t="shared" ref="B45:J45" si="34">+B46+B53</f>
        <v>1298</v>
      </c>
      <c r="C45" s="10">
        <f t="shared" si="34"/>
        <v>86199</v>
      </c>
      <c r="D45" s="10">
        <f t="shared" si="34"/>
        <v>140727</v>
      </c>
      <c r="E45" s="10">
        <f t="shared" si="34"/>
        <v>1294</v>
      </c>
      <c r="F45" s="10">
        <f t="shared" si="34"/>
        <v>79858</v>
      </c>
      <c r="G45" s="10">
        <f t="shared" si="34"/>
        <v>116961</v>
      </c>
      <c r="H45" s="10">
        <f t="shared" si="34"/>
        <v>4</v>
      </c>
      <c r="I45" s="10">
        <f t="shared" si="34"/>
        <v>6341</v>
      </c>
      <c r="J45" s="10">
        <f t="shared" si="34"/>
        <v>23766</v>
      </c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18" customHeight="1" x14ac:dyDescent="0.25">
      <c r="A46" s="6" t="s">
        <v>12</v>
      </c>
      <c r="B46" s="4">
        <f t="shared" ref="B46:J46" si="35">SUM(B47:B52)</f>
        <v>330</v>
      </c>
      <c r="C46" s="4">
        <f t="shared" si="35"/>
        <v>34883</v>
      </c>
      <c r="D46" s="4">
        <f t="shared" si="35"/>
        <v>65562</v>
      </c>
      <c r="E46" s="4">
        <f t="shared" si="35"/>
        <v>327</v>
      </c>
      <c r="F46" s="4">
        <f t="shared" si="35"/>
        <v>29701</v>
      </c>
      <c r="G46" s="4">
        <f t="shared" si="35"/>
        <v>43341</v>
      </c>
      <c r="H46" s="4">
        <f t="shared" si="35"/>
        <v>3</v>
      </c>
      <c r="I46" s="4">
        <f t="shared" si="35"/>
        <v>5182</v>
      </c>
      <c r="J46" s="5">
        <f t="shared" si="35"/>
        <v>22221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ht="18" customHeight="1" x14ac:dyDescent="0.25">
      <c r="A47" s="12" t="s">
        <v>63</v>
      </c>
      <c r="B47" s="4">
        <f t="shared" ref="B47:D50" si="36">+E47+H47</f>
        <v>2</v>
      </c>
      <c r="C47" s="4">
        <f t="shared" si="36"/>
        <v>76</v>
      </c>
      <c r="D47" s="4">
        <f t="shared" si="36"/>
        <v>100</v>
      </c>
      <c r="E47" s="7">
        <v>2</v>
      </c>
      <c r="F47" s="7">
        <v>76</v>
      </c>
      <c r="G47" s="7">
        <v>100</v>
      </c>
      <c r="H47" s="7">
        <v>0</v>
      </c>
      <c r="I47" s="7">
        <v>0</v>
      </c>
      <c r="J47" s="8">
        <v>0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18" customHeight="1" x14ac:dyDescent="0.25">
      <c r="A48" s="12" t="s">
        <v>22</v>
      </c>
      <c r="B48" s="4">
        <f t="shared" si="36"/>
        <v>127</v>
      </c>
      <c r="C48" s="4">
        <f t="shared" si="36"/>
        <v>15354</v>
      </c>
      <c r="D48" s="4">
        <f t="shared" si="36"/>
        <v>20752</v>
      </c>
      <c r="E48" s="7">
        <v>127</v>
      </c>
      <c r="F48" s="7">
        <v>15354</v>
      </c>
      <c r="G48" s="7">
        <v>20752</v>
      </c>
      <c r="H48" s="7">
        <v>0</v>
      </c>
      <c r="I48" s="7">
        <v>0</v>
      </c>
      <c r="J48" s="8">
        <v>0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ht="18" customHeight="1" x14ac:dyDescent="0.25">
      <c r="A49" s="12" t="s">
        <v>33</v>
      </c>
      <c r="B49" s="4">
        <f t="shared" si="36"/>
        <v>3</v>
      </c>
      <c r="C49" s="4">
        <f t="shared" si="36"/>
        <v>4562</v>
      </c>
      <c r="D49" s="4">
        <f t="shared" si="36"/>
        <v>21253</v>
      </c>
      <c r="E49" s="7">
        <v>2</v>
      </c>
      <c r="F49" s="7">
        <v>197</v>
      </c>
      <c r="G49" s="7">
        <v>469</v>
      </c>
      <c r="H49" s="7">
        <v>1</v>
      </c>
      <c r="I49" s="7">
        <v>4365</v>
      </c>
      <c r="J49" s="8">
        <v>20784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ht="18" customHeight="1" x14ac:dyDescent="0.25">
      <c r="A50" s="12" t="s">
        <v>50</v>
      </c>
      <c r="B50" s="4">
        <f t="shared" si="36"/>
        <v>13</v>
      </c>
      <c r="C50" s="4">
        <f t="shared" si="36"/>
        <v>3493</v>
      </c>
      <c r="D50" s="4">
        <f t="shared" si="36"/>
        <v>8281</v>
      </c>
      <c r="E50" s="7">
        <v>11</v>
      </c>
      <c r="F50" s="7">
        <v>2676</v>
      </c>
      <c r="G50" s="7">
        <v>6844</v>
      </c>
      <c r="H50" s="7">
        <v>2</v>
      </c>
      <c r="I50" s="7">
        <v>817</v>
      </c>
      <c r="J50" s="8">
        <v>1437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1:32" ht="18" customHeight="1" x14ac:dyDescent="0.25">
      <c r="A51" s="12" t="s">
        <v>53</v>
      </c>
      <c r="B51" s="4">
        <f t="shared" ref="B51:B52" si="37">+E51+H51</f>
        <v>22</v>
      </c>
      <c r="C51" s="4">
        <f t="shared" ref="C51:C52" si="38">+F51+I51</f>
        <v>2591</v>
      </c>
      <c r="D51" s="4">
        <f t="shared" ref="D51:D52" si="39">+G51+J51</f>
        <v>3454</v>
      </c>
      <c r="E51" s="7">
        <v>22</v>
      </c>
      <c r="F51" s="7">
        <v>2591</v>
      </c>
      <c r="G51" s="7">
        <v>3454</v>
      </c>
      <c r="H51" s="7">
        <v>0</v>
      </c>
      <c r="I51" s="7">
        <v>0</v>
      </c>
      <c r="J51" s="8">
        <v>0</v>
      </c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spans="1:32" ht="18" customHeight="1" x14ac:dyDescent="0.25">
      <c r="A52" s="12" t="s">
        <v>21</v>
      </c>
      <c r="B52" s="4">
        <f t="shared" si="37"/>
        <v>163</v>
      </c>
      <c r="C52" s="4">
        <f t="shared" si="38"/>
        <v>8807</v>
      </c>
      <c r="D52" s="4">
        <f t="shared" si="39"/>
        <v>11722</v>
      </c>
      <c r="E52" s="7">
        <v>163</v>
      </c>
      <c r="F52" s="7">
        <v>8807</v>
      </c>
      <c r="G52" s="7">
        <v>11722</v>
      </c>
      <c r="H52" s="7">
        <v>0</v>
      </c>
      <c r="I52" s="7">
        <v>0</v>
      </c>
      <c r="J52" s="8">
        <v>0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spans="1:32" ht="18" customHeight="1" x14ac:dyDescent="0.25">
      <c r="A53" s="6" t="s">
        <v>23</v>
      </c>
      <c r="B53" s="4">
        <f t="shared" ref="B53:J53" si="40">SUM(B54:B59)</f>
        <v>968</v>
      </c>
      <c r="C53" s="4">
        <f t="shared" si="40"/>
        <v>51316</v>
      </c>
      <c r="D53" s="4">
        <f t="shared" si="40"/>
        <v>75165</v>
      </c>
      <c r="E53" s="4">
        <f t="shared" si="40"/>
        <v>967</v>
      </c>
      <c r="F53" s="4">
        <f t="shared" si="40"/>
        <v>50157</v>
      </c>
      <c r="G53" s="4">
        <f t="shared" si="40"/>
        <v>73620</v>
      </c>
      <c r="H53" s="4">
        <f t="shared" si="40"/>
        <v>1</v>
      </c>
      <c r="I53" s="4">
        <f t="shared" si="40"/>
        <v>1159</v>
      </c>
      <c r="J53" s="5">
        <f t="shared" si="40"/>
        <v>1545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spans="1:32" ht="18" customHeight="1" x14ac:dyDescent="0.25">
      <c r="A54" s="12" t="s">
        <v>24</v>
      </c>
      <c r="B54" s="4">
        <f>+E54+H54</f>
        <v>34</v>
      </c>
      <c r="C54" s="4">
        <f>+F54+I54</f>
        <v>3723</v>
      </c>
      <c r="D54" s="4">
        <f>+G54+J54</f>
        <v>4964</v>
      </c>
      <c r="E54" s="7">
        <v>34</v>
      </c>
      <c r="F54" s="7">
        <v>3723</v>
      </c>
      <c r="G54" s="7">
        <v>4964</v>
      </c>
      <c r="H54" s="7">
        <v>0</v>
      </c>
      <c r="I54" s="7">
        <v>0</v>
      </c>
      <c r="J54" s="8">
        <v>0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spans="1:32" ht="18" customHeight="1" x14ac:dyDescent="0.25">
      <c r="A55" s="12" t="s">
        <v>59</v>
      </c>
      <c r="B55" s="4">
        <f t="shared" ref="B55" si="41">+E55+H55</f>
        <v>2</v>
      </c>
      <c r="C55" s="4">
        <f t="shared" ref="C55" si="42">+F55+I55</f>
        <v>179</v>
      </c>
      <c r="D55" s="4">
        <f t="shared" ref="D55" si="43">+G55+J55</f>
        <v>238</v>
      </c>
      <c r="E55" s="7">
        <v>2</v>
      </c>
      <c r="F55" s="7">
        <v>179</v>
      </c>
      <c r="G55" s="7">
        <v>238</v>
      </c>
      <c r="H55" s="7">
        <v>0</v>
      </c>
      <c r="I55" s="7">
        <v>0</v>
      </c>
      <c r="J55" s="8">
        <v>0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spans="1:32" ht="18" customHeight="1" x14ac:dyDescent="0.25">
      <c r="A56" s="12" t="s">
        <v>30</v>
      </c>
      <c r="B56" s="4">
        <f t="shared" ref="B56:D56" si="44">+E56+H56</f>
        <v>115</v>
      </c>
      <c r="C56" s="4">
        <f t="shared" si="44"/>
        <v>5816</v>
      </c>
      <c r="D56" s="4">
        <f t="shared" si="44"/>
        <v>7754</v>
      </c>
      <c r="E56" s="7">
        <v>115</v>
      </c>
      <c r="F56" s="7">
        <v>5816</v>
      </c>
      <c r="G56" s="7">
        <v>7754</v>
      </c>
      <c r="H56" s="7">
        <v>0</v>
      </c>
      <c r="I56" s="7">
        <v>0</v>
      </c>
      <c r="J56" s="8">
        <v>0</v>
      </c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2" ht="18" customHeight="1" x14ac:dyDescent="0.25">
      <c r="A57" s="12" t="s">
        <v>31</v>
      </c>
      <c r="B57" s="4">
        <f t="shared" ref="B57:D58" si="45">+E57+H57</f>
        <v>261</v>
      </c>
      <c r="C57" s="4">
        <f t="shared" si="45"/>
        <v>12487</v>
      </c>
      <c r="D57" s="4">
        <f t="shared" si="45"/>
        <v>16646</v>
      </c>
      <c r="E57" s="7">
        <v>261</v>
      </c>
      <c r="F57" s="7">
        <v>12487</v>
      </c>
      <c r="G57" s="7">
        <v>16646</v>
      </c>
      <c r="H57" s="7">
        <v>0</v>
      </c>
      <c r="I57" s="7">
        <v>0</v>
      </c>
      <c r="J57" s="8">
        <v>0</v>
      </c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2" ht="18" customHeight="1" x14ac:dyDescent="0.25">
      <c r="A58" s="12" t="s">
        <v>32</v>
      </c>
      <c r="B58" s="4">
        <f t="shared" si="45"/>
        <v>314</v>
      </c>
      <c r="C58" s="4">
        <f t="shared" si="45"/>
        <v>12785</v>
      </c>
      <c r="D58" s="4">
        <f t="shared" si="45"/>
        <v>23798</v>
      </c>
      <c r="E58" s="7">
        <v>314</v>
      </c>
      <c r="F58" s="7">
        <v>12785</v>
      </c>
      <c r="G58" s="7">
        <v>23798</v>
      </c>
      <c r="H58" s="7">
        <v>0</v>
      </c>
      <c r="I58" s="7">
        <v>0</v>
      </c>
      <c r="J58" s="8">
        <v>0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2" ht="18" customHeight="1" x14ac:dyDescent="0.25">
      <c r="A59" s="12" t="s">
        <v>26</v>
      </c>
      <c r="B59" s="4">
        <f t="shared" ref="B59" si="46">+E59+H59</f>
        <v>242</v>
      </c>
      <c r="C59" s="4">
        <f t="shared" ref="C59" si="47">+F59+I59</f>
        <v>16326</v>
      </c>
      <c r="D59" s="4">
        <f t="shared" ref="D59" si="48">+G59+J59</f>
        <v>21765</v>
      </c>
      <c r="E59" s="7">
        <v>241</v>
      </c>
      <c r="F59" s="7">
        <v>15167</v>
      </c>
      <c r="G59" s="7">
        <v>20220</v>
      </c>
      <c r="H59" s="7">
        <v>1</v>
      </c>
      <c r="I59" s="7">
        <v>1159</v>
      </c>
      <c r="J59" s="8">
        <v>1545</v>
      </c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spans="1:32" ht="8.2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2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spans="1:32" ht="3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3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spans="1:32" x14ac:dyDescent="0.25">
      <c r="A62" s="21" t="s">
        <v>52</v>
      </c>
      <c r="B62" s="13"/>
      <c r="C62" s="13"/>
      <c r="D62" s="13"/>
      <c r="E62" s="13"/>
      <c r="F62" s="13"/>
      <c r="G62" s="13"/>
      <c r="H62" s="13"/>
      <c r="I62" s="13"/>
      <c r="J62" s="14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spans="1:32" x14ac:dyDescent="0.25">
      <c r="A63" s="15" t="s">
        <v>9</v>
      </c>
      <c r="B63" s="16"/>
      <c r="C63" s="16"/>
      <c r="D63" s="16"/>
      <c r="E63" s="16"/>
      <c r="F63" s="16"/>
      <c r="G63" s="16"/>
      <c r="H63" s="16"/>
      <c r="I63" s="16"/>
      <c r="J63" s="17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spans="1:32" x14ac:dyDescent="0.25">
      <c r="A64" s="14" t="s">
        <v>47</v>
      </c>
      <c r="B64" s="16"/>
      <c r="C64" s="16"/>
      <c r="D64" s="16"/>
      <c r="E64" s="16"/>
      <c r="F64" s="16"/>
      <c r="G64" s="16"/>
      <c r="H64" s="16"/>
      <c r="I64" s="16"/>
      <c r="J64" s="17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spans="1:32" x14ac:dyDescent="0.25">
      <c r="A65" s="36" t="s">
        <v>62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spans="1:32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spans="1:32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spans="1:32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spans="1:32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spans="1:32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spans="1:32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spans="1:32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spans="1:32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spans="1:32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spans="1:32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spans="1:32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spans="1:32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spans="1:32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spans="1:32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spans="1:32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spans="1:32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spans="1:32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spans="1:32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spans="1:32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spans="1:32" x14ac:dyDescent="0.25"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spans="1:32" x14ac:dyDescent="0.25"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spans="1:32" x14ac:dyDescent="0.25"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spans="1:32" x14ac:dyDescent="0.25"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spans="1:32" x14ac:dyDescent="0.25"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spans="1:32" x14ac:dyDescent="0.25"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spans="1:32" x14ac:dyDescent="0.25"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spans="1:32" x14ac:dyDescent="0.25"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spans="1:32" x14ac:dyDescent="0.25"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spans="1:32" x14ac:dyDescent="0.25"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spans="1:32" x14ac:dyDescent="0.25"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spans="1:32" x14ac:dyDescent="0.25"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spans="11:32" x14ac:dyDescent="0.25"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spans="11:32" x14ac:dyDescent="0.25"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spans="11:32" x14ac:dyDescent="0.25"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spans="11:32" x14ac:dyDescent="0.25"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spans="11:32" x14ac:dyDescent="0.25"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spans="11:32" x14ac:dyDescent="0.25"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spans="11:32" x14ac:dyDescent="0.25"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spans="11:32" x14ac:dyDescent="0.25"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spans="11:32" x14ac:dyDescent="0.25"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spans="11:32" x14ac:dyDescent="0.25"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spans="11:32" x14ac:dyDescent="0.25"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spans="11:32" x14ac:dyDescent="0.25"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spans="11:32" x14ac:dyDescent="0.25"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spans="11:32" x14ac:dyDescent="0.25"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spans="11:32" x14ac:dyDescent="0.25"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spans="11:32" x14ac:dyDescent="0.25"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spans="11:32" x14ac:dyDescent="0.25"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spans="11:32" x14ac:dyDescent="0.25"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spans="11:32" x14ac:dyDescent="0.25"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spans="11:32" x14ac:dyDescent="0.25"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spans="11:32" x14ac:dyDescent="0.25"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spans="11:32" x14ac:dyDescent="0.25"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spans="11:32" x14ac:dyDescent="0.25"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spans="11:32" x14ac:dyDescent="0.25"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spans="11:32" x14ac:dyDescent="0.25"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spans="11:32" x14ac:dyDescent="0.25"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spans="11:32" x14ac:dyDescent="0.25"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spans="11:32" x14ac:dyDescent="0.25"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spans="11:32" x14ac:dyDescent="0.25"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11:32" x14ac:dyDescent="0.25"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spans="11:32" x14ac:dyDescent="0.25"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spans="11:32" x14ac:dyDescent="0.25"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spans="11:32" x14ac:dyDescent="0.25"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spans="11:32" x14ac:dyDescent="0.25"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spans="11:32" x14ac:dyDescent="0.25"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spans="11:32" x14ac:dyDescent="0.25"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spans="11:32" x14ac:dyDescent="0.25"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spans="11:32" x14ac:dyDescent="0.25"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spans="11:32" x14ac:dyDescent="0.25"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spans="11:32" x14ac:dyDescent="0.25"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spans="11:32" x14ac:dyDescent="0.25"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spans="11:32" x14ac:dyDescent="0.25"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spans="11:32" x14ac:dyDescent="0.25"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spans="11:32" x14ac:dyDescent="0.25"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spans="11:32" x14ac:dyDescent="0.25"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spans="11:32" x14ac:dyDescent="0.25"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spans="11:32" x14ac:dyDescent="0.25"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spans="11:32" x14ac:dyDescent="0.25"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spans="11:32" x14ac:dyDescent="0.25"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spans="11:32" x14ac:dyDescent="0.25"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spans="11:32" x14ac:dyDescent="0.25"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spans="11:32" x14ac:dyDescent="0.25"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spans="11:32" x14ac:dyDescent="0.25"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spans="11:32" x14ac:dyDescent="0.25"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spans="11:32" x14ac:dyDescent="0.25"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spans="11:32" x14ac:dyDescent="0.25"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spans="11:32" x14ac:dyDescent="0.25"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spans="11:32" x14ac:dyDescent="0.25"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spans="11:32" x14ac:dyDescent="0.25"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spans="11:32" x14ac:dyDescent="0.25"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spans="11:32" x14ac:dyDescent="0.25"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spans="11:32" x14ac:dyDescent="0.25"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spans="11:32" x14ac:dyDescent="0.25"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spans="11:32" x14ac:dyDescent="0.25"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spans="11:32" x14ac:dyDescent="0.25"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spans="11:32" x14ac:dyDescent="0.25"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spans="11:32" x14ac:dyDescent="0.25"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spans="11:32" x14ac:dyDescent="0.25"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spans="11:32" x14ac:dyDescent="0.25"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spans="11:32" x14ac:dyDescent="0.25"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</row>
    <row r="167" spans="11:32" x14ac:dyDescent="0.25"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</row>
    <row r="168" spans="11:32" x14ac:dyDescent="0.25"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</row>
    <row r="169" spans="11:32" x14ac:dyDescent="0.25"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</row>
    <row r="170" spans="11:32" x14ac:dyDescent="0.25"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</row>
    <row r="171" spans="11:32" x14ac:dyDescent="0.25"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</row>
    <row r="172" spans="11:32" x14ac:dyDescent="0.25"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</row>
    <row r="173" spans="11:32" x14ac:dyDescent="0.25"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</row>
    <row r="174" spans="11:32" x14ac:dyDescent="0.25"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</row>
    <row r="175" spans="11:32" x14ac:dyDescent="0.25"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</row>
    <row r="176" spans="11:32" x14ac:dyDescent="0.25"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</row>
    <row r="177" spans="11:32" x14ac:dyDescent="0.25"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</row>
    <row r="178" spans="11:32" x14ac:dyDescent="0.25"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</row>
    <row r="179" spans="11:32" x14ac:dyDescent="0.25"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</row>
    <row r="180" spans="11:32" x14ac:dyDescent="0.25"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</row>
    <row r="181" spans="11:32" x14ac:dyDescent="0.25"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</row>
    <row r="182" spans="11:32" x14ac:dyDescent="0.25"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</row>
    <row r="183" spans="11:32" x14ac:dyDescent="0.25"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</row>
    <row r="184" spans="11:32" x14ac:dyDescent="0.25"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</row>
    <row r="185" spans="11:32" x14ac:dyDescent="0.25"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spans="11:32" x14ac:dyDescent="0.25"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spans="11:32" x14ac:dyDescent="0.25"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spans="11:32" x14ac:dyDescent="0.25"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spans="11:32" x14ac:dyDescent="0.25"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spans="11:32" x14ac:dyDescent="0.25"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  <row r="191" spans="11:32" x14ac:dyDescent="0.25"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</row>
    <row r="192" spans="11:32" x14ac:dyDescent="0.25"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</row>
    <row r="193" spans="11:32" x14ac:dyDescent="0.25"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</row>
    <row r="194" spans="11:32" x14ac:dyDescent="0.25"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</row>
    <row r="195" spans="11:32" x14ac:dyDescent="0.25"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spans="11:32" x14ac:dyDescent="0.25"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spans="11:32" x14ac:dyDescent="0.25"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spans="11:32" x14ac:dyDescent="0.25"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spans="11:32" x14ac:dyDescent="0.25"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spans="11:32" x14ac:dyDescent="0.25"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spans="11:32" x14ac:dyDescent="0.25"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spans="11:32" x14ac:dyDescent="0.25"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spans="11:32" x14ac:dyDescent="0.25"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spans="11:32" x14ac:dyDescent="0.25"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spans="11:32" x14ac:dyDescent="0.25"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spans="11:32" x14ac:dyDescent="0.25"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spans="11:32" x14ac:dyDescent="0.25"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  <row r="208" spans="11:32" x14ac:dyDescent="0.25"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</row>
    <row r="209" spans="11:32" x14ac:dyDescent="0.25"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</row>
    <row r="210" spans="11:32" x14ac:dyDescent="0.25"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</row>
    <row r="211" spans="11:32" x14ac:dyDescent="0.25"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</row>
    <row r="212" spans="11:32" x14ac:dyDescent="0.25"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</row>
    <row r="213" spans="11:32" x14ac:dyDescent="0.25"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</row>
    <row r="214" spans="11:32" x14ac:dyDescent="0.25"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</row>
    <row r="215" spans="11:32" x14ac:dyDescent="0.25"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</row>
    <row r="216" spans="11:32" x14ac:dyDescent="0.25"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</row>
    <row r="217" spans="11:32" x14ac:dyDescent="0.25"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</row>
    <row r="218" spans="11:32" x14ac:dyDescent="0.25"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</row>
    <row r="219" spans="11:32" x14ac:dyDescent="0.25"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</row>
    <row r="220" spans="11:32" x14ac:dyDescent="0.25"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</row>
    <row r="221" spans="11:32" x14ac:dyDescent="0.25"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</row>
    <row r="222" spans="11:32" x14ac:dyDescent="0.25"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</row>
    <row r="223" spans="11:32" x14ac:dyDescent="0.25"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</row>
    <row r="224" spans="11:32" x14ac:dyDescent="0.25"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</row>
    <row r="225" spans="11:32" x14ac:dyDescent="0.25"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</row>
    <row r="226" spans="11:32" x14ac:dyDescent="0.25"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</row>
    <row r="227" spans="11:32" x14ac:dyDescent="0.25"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</row>
    <row r="228" spans="11:32" x14ac:dyDescent="0.25"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</row>
    <row r="229" spans="11:32" x14ac:dyDescent="0.25"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</row>
    <row r="230" spans="11:32" x14ac:dyDescent="0.25"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</row>
    <row r="231" spans="11:32" x14ac:dyDescent="0.25"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</row>
    <row r="232" spans="11:32" x14ac:dyDescent="0.25"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</row>
    <row r="233" spans="11:32" x14ac:dyDescent="0.25"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</row>
    <row r="234" spans="11:32" x14ac:dyDescent="0.25"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</row>
    <row r="235" spans="11:32" x14ac:dyDescent="0.25"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</row>
    <row r="236" spans="11:32" x14ac:dyDescent="0.25"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</row>
    <row r="237" spans="11:32" x14ac:dyDescent="0.25"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</row>
    <row r="238" spans="11:32" x14ac:dyDescent="0.25"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</row>
    <row r="239" spans="11:32" x14ac:dyDescent="0.25"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</row>
    <row r="240" spans="11:32" x14ac:dyDescent="0.25"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</row>
    <row r="241" spans="11:32" x14ac:dyDescent="0.25"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</row>
    <row r="242" spans="11:32" x14ac:dyDescent="0.25"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</row>
    <row r="243" spans="11:32" x14ac:dyDescent="0.25"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</row>
    <row r="244" spans="11:32" x14ac:dyDescent="0.25"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</row>
    <row r="245" spans="11:32" x14ac:dyDescent="0.25"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</row>
    <row r="246" spans="11:32" x14ac:dyDescent="0.25"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</row>
    <row r="247" spans="11:32" x14ac:dyDescent="0.25"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</row>
    <row r="248" spans="11:32" x14ac:dyDescent="0.25"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</row>
    <row r="249" spans="11:32" x14ac:dyDescent="0.25"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</row>
    <row r="250" spans="11:32" x14ac:dyDescent="0.25"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</row>
    <row r="251" spans="11:32" x14ac:dyDescent="0.25"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</row>
    <row r="252" spans="11:32" x14ac:dyDescent="0.25"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</row>
    <row r="253" spans="11:32" x14ac:dyDescent="0.25"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</row>
  </sheetData>
  <mergeCells count="10">
    <mergeCell ref="A7:J7"/>
    <mergeCell ref="A9:A10"/>
    <mergeCell ref="B9:D9"/>
    <mergeCell ref="E9:G9"/>
    <mergeCell ref="H9:J9"/>
    <mergeCell ref="A1:J1"/>
    <mergeCell ref="A2:J2"/>
    <mergeCell ref="A3:J3"/>
    <mergeCell ref="A5:J5"/>
    <mergeCell ref="A6:J6"/>
  </mergeCells>
  <pageMargins left="0.74803149606299213" right="0.74803149606299213" top="0.98425196850393704" bottom="0.98425196850393704" header="0.19685039370078741" footer="0"/>
  <pageSetup scale="57" orientation="portrait" r:id="rId1"/>
  <ignoredErrors>
    <ignoredError sqref="D45:J45 B42:D43 B58:D58 B55:D56 B57:D57 D53 B47:D50 B39:D40 B53:C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Cuadro_5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2023-11-17T15:11:26Z</cp:lastPrinted>
  <dcterms:created xsi:type="dcterms:W3CDTF">2022-02-07T19:22:01Z</dcterms:created>
  <dcterms:modified xsi:type="dcterms:W3CDTF">2023-12-15T20:22:35Z</dcterms:modified>
</cp:coreProperties>
</file>